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Execuções Mensais\HCAMP\9. SETEMBRO\"/>
    </mc:Choice>
  </mc:AlternateContent>
  <xr:revisionPtr revIDLastSave="0" documentId="13_ncr:1_{E890C661-9DE3-4397-A0F1-7A4A6870765A}" xr6:coauthVersionLast="47" xr6:coauthVersionMax="47" xr10:uidLastSave="{00000000-0000-0000-0000-000000000000}"/>
  <bookViews>
    <workbookView xWindow="-110" yWindow="-110" windowWidth="19420" windowHeight="10420" xr2:uid="{2D5063A1-3201-4ED9-926F-36B23218F55B}"/>
  </bookViews>
  <sheets>
    <sheet name="Execução Mensal - Setembro 21" sheetId="1" r:id="rId1"/>
  </sheets>
  <externalReferences>
    <externalReference r:id="rId2"/>
  </externalReferences>
  <definedNames>
    <definedName name="_xlnm.Print_Area" localSheetId="0">'Execução Mensal - Setembro 21'!$A$1:$F$26</definedName>
    <definedName name="OLE_LINK1" localSheetId="0">'Execução Mensal - Setembro 21'!$B$26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8" i="1"/>
  <c r="E14" i="1"/>
  <c r="D13" i="1"/>
  <c r="E13" i="1" s="1"/>
  <c r="C13" i="1"/>
  <c r="E12" i="1"/>
  <c r="C12" i="1"/>
  <c r="D11" i="1"/>
  <c r="D17" i="1" s="1"/>
  <c r="C11" i="1"/>
  <c r="E16" i="1" s="1"/>
  <c r="E15" i="1" l="1"/>
  <c r="E11" i="1"/>
</calcChain>
</file>

<file path=xl/sharedStrings.xml><?xml version="1.0" encoding="utf-8"?>
<sst xmlns="http://schemas.openxmlformats.org/spreadsheetml/2006/main" count="20" uniqueCount="20">
  <si>
    <t>Organização Social: Associação de Gestão, Inovação e Resultados em Saúde - AGIR</t>
  </si>
  <si>
    <t>Unidade gerida: Hospital de Campanha para Enfrentamento do Coronavírus - Goiânia</t>
  </si>
  <si>
    <t>Contrato de Gestão nº: Contrato Nº 45/2021 - SES</t>
  </si>
  <si>
    <t xml:space="preserve">Vigência do Contrato de Gestão: 03/07/2021 a 02/01/2022 </t>
  </si>
  <si>
    <t>Valor do repasse mensal do Contrato de Gestão: R$ 12.506.536,00</t>
  </si>
  <si>
    <t>PLANILHA DE EXECUCÃO ORÇAMENTARIA - COMPETÊNCIA: SETEMBRO/2021</t>
  </si>
  <si>
    <t>2º semestre/2021</t>
  </si>
  <si>
    <t>Orçamento 2021</t>
  </si>
  <si>
    <t>Realizado set/2021</t>
  </si>
  <si>
    <t>Realizado</t>
  </si>
  <si>
    <t>Receitas</t>
  </si>
  <si>
    <t>Contrato de gestão/Termo aditivo</t>
  </si>
  <si>
    <t>Despesas</t>
  </si>
  <si>
    <t>Pessoal</t>
  </si>
  <si>
    <t>Insumos e despesas gerais</t>
  </si>
  <si>
    <t>Investimentos</t>
  </si>
  <si>
    <t>SALDO</t>
  </si>
  <si>
    <t>1. Contrato de Gestão 45/2021 SES/GO - (Valor estimado R$ 74.506.536,00) - Vigência: a partir de 03/07/2021 a 02/01/2022.</t>
  </si>
  <si>
    <t>2. Receita refere-se a: Recurso mensal para custeio, previsto no Contrato de Gestão Emergencial 045/2021- SES/GO, na "CLÁUSULA OITAVA – DO REPASSE DE RECURSOS E DOTAÇÃO ORÇAMENTÁRIA"</t>
  </si>
  <si>
    <t>3. "CLÁUSULA OITAVA – DO REPASSE DE RECURSOS 8.1. Durante a vigência do presente ajuste, o valor a ser repassado pelo PARCEIRO PÚBLICO compreenderá parcelas mensais estimadas em R$ 12.417.756,00 (doze milhões, quatrocentos e dezessete mil, setecentos e cinquenta e seis reais), totalizando R$ 74.506.536,00 (setenta e quatro milhões, quinhentos e seis mil, quinhentos e trinta e seis reais), respeitando a Programação de Desembolso Financeiro, devendo o primeiro repasse ocorrer no prazo máximo de 30 (trinta) dias contados da publicação do acordo na imprensa oficial e os demais até o 5º dia útil de cada mês."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</si>
</sst>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[$R$ -416]#,##0.00"/>
    <numFmt numFmtId="165" formatCode="&quot;R$&quot;\ #,##0.00"/>
  </numFmts>
  <fonts count="12" x14ac:knownFonts="1">
    <font>
      <sz val="10"/>
      <color rgb="FF000000"/>
      <name val="Arial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b/>
      <sz val="12"/>
      <color rgb="FF000000"/>
      <name val="Helvetica"/>
      <family val="2"/>
    </font>
    <font>
      <b/>
      <i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43" fontId="0" fillId="2" borderId="0" xfId="1" applyFont="1" applyFill="1"/>
    <xf numFmtId="0" fontId="3" fillId="2" borderId="0" xfId="0" applyFont="1" applyFill="1" applyAlignment="1">
      <alignment horizontal="left"/>
    </xf>
    <xf numFmtId="165" fontId="0" fillId="2" borderId="0" xfId="0" applyNumberFormat="1" applyFill="1"/>
    <xf numFmtId="0" fontId="8" fillId="2" borderId="0" xfId="0" applyFont="1" applyFill="1" applyAlignment="1">
      <alignment horizontal="justify"/>
    </xf>
    <xf numFmtId="164" fontId="8" fillId="2" borderId="0" xfId="1" applyNumberFormat="1" applyFont="1" applyFill="1" applyAlignment="1">
      <alignment horizontal="justify"/>
    </xf>
    <xf numFmtId="0" fontId="0" fillId="2" borderId="0" xfId="0" applyFill="1" applyAlignment="1">
      <alignment vertical="center"/>
    </xf>
    <xf numFmtId="0" fontId="10" fillId="0" borderId="0" xfId="0" applyFont="1"/>
    <xf numFmtId="0" fontId="9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justify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164" fontId="4" fillId="2" borderId="12" xfId="0" applyNumberFormat="1" applyFont="1" applyFill="1" applyBorder="1" applyAlignment="1">
      <alignment horizontal="right" vertical="center"/>
    </xf>
    <xf numFmtId="164" fontId="7" fillId="2" borderId="13" xfId="0" applyNumberFormat="1" applyFont="1" applyFill="1" applyBorder="1" applyAlignment="1">
      <alignment horizontal="right" vertical="center"/>
    </xf>
    <xf numFmtId="10" fontId="4" fillId="2" borderId="13" xfId="2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164" fontId="1" fillId="2" borderId="14" xfId="0" applyNumberFormat="1" applyFont="1" applyFill="1" applyBorder="1" applyAlignment="1">
      <alignment horizontal="right" vertical="center"/>
    </xf>
    <xf numFmtId="164" fontId="1" fillId="2" borderId="6" xfId="0" applyNumberFormat="1" applyFont="1" applyFill="1" applyBorder="1" applyAlignment="1">
      <alignment horizontal="right" vertical="center"/>
    </xf>
    <xf numFmtId="10" fontId="1" fillId="2" borderId="13" xfId="2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164" fontId="6" fillId="2" borderId="12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/>
    </xf>
    <xf numFmtId="164" fontId="6" fillId="2" borderId="10" xfId="0" applyNumberFormat="1" applyFont="1" applyFill="1" applyBorder="1" applyAlignment="1">
      <alignment horizontal="right" vertical="center"/>
    </xf>
    <xf numFmtId="8" fontId="7" fillId="2" borderId="7" xfId="0" applyNumberFormat="1" applyFont="1" applyFill="1" applyBorder="1" applyAlignment="1">
      <alignment horizontal="right" vertical="center"/>
    </xf>
    <xf numFmtId="10" fontId="1" fillId="2" borderId="8" xfId="2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justify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2062629</xdr:colOff>
      <xdr:row>0</xdr:row>
      <xdr:rowOff>112807</xdr:rowOff>
    </xdr:from>
    <xdr:to>
      <xdr:col>5</xdr:col>
      <xdr:colOff>16061</xdr:colOff>
      <xdr:row>1</xdr:row>
      <xdr:rowOff>812800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1D5D29-A7BC-47EF-8583-2B193875D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3779" y="112807"/>
          <a:ext cx="4278032" cy="8587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305921</xdr:colOff>
      <xdr:row>0</xdr:row>
      <xdr:rowOff>127561</xdr:rowOff>
    </xdr:from>
    <xdr:to>
      <xdr:col>1</xdr:col>
      <xdr:colOff>1543051</xdr:colOff>
      <xdr:row>1</xdr:row>
      <xdr:rowOff>770153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BAF8307B-69C0-412C-9E2D-29C150BA2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921" y="127561"/>
          <a:ext cx="1548280" cy="801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383-thaynara/Downloads/Planilha%20Execucao%20Orcamentaria%20Mensal%20e%20Acumulada%202021%20-%20HCAMP%20Goi&#226;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JAN"/>
      <sheetName val="FEV"/>
      <sheetName val="MAR"/>
      <sheetName val="ABR "/>
      <sheetName val="MAI"/>
      <sheetName val="JUN"/>
      <sheetName val="JUL"/>
      <sheetName val="AGO"/>
      <sheetName val="SET"/>
    </sheetNames>
    <sheetDataSet>
      <sheetData sheetId="0"/>
      <sheetData sheetId="1">
        <row r="17">
          <cell r="B17" t="str">
            <v>Fonte: DAF/HCAMP GCPLAN/AGIR e CORC/AGIR</v>
          </cell>
        </row>
        <row r="19">
          <cell r="B19" t="str">
            <v xml:space="preserve">Notas: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DEBD-80D1-4AF8-9F5C-49F75F119D43}">
  <dimension ref="B2:H26"/>
  <sheetViews>
    <sheetView tabSelected="1" view="pageBreakPreview" topLeftCell="A4" zoomScaleNormal="90" zoomScaleSheetLayoutView="100" workbookViewId="0">
      <selection activeCell="D19" sqref="D19"/>
    </sheetView>
  </sheetViews>
  <sheetFormatPr defaultColWidth="9.1796875" defaultRowHeight="12.5" x14ac:dyDescent="0.25"/>
  <cols>
    <col min="1" max="1" width="4.453125" style="1" customWidth="1"/>
    <col min="2" max="2" width="40.6328125" style="1" customWidth="1"/>
    <col min="3" max="4" width="20.6328125" style="1" customWidth="1"/>
    <col min="5" max="5" width="8.6328125" style="1" customWidth="1"/>
    <col min="6" max="6" width="4.453125" style="1" customWidth="1"/>
    <col min="7" max="7" width="9.1796875" style="1"/>
    <col min="8" max="8" width="15.7265625" style="1" bestFit="1" customWidth="1"/>
    <col min="9" max="16384" width="9.1796875" style="1"/>
  </cols>
  <sheetData>
    <row r="2" spans="2:8" ht="70" customHeight="1" x14ac:dyDescent="0.25">
      <c r="B2" s="2"/>
      <c r="C2" s="3"/>
      <c r="D2" s="3"/>
      <c r="E2" s="3"/>
    </row>
    <row r="3" spans="2:8" x14ac:dyDescent="0.25">
      <c r="B3" s="13" t="s">
        <v>0</v>
      </c>
      <c r="C3" s="14"/>
      <c r="D3" s="14"/>
      <c r="E3" s="15"/>
    </row>
    <row r="4" spans="2:8" x14ac:dyDescent="0.25">
      <c r="B4" s="16" t="s">
        <v>1</v>
      </c>
      <c r="C4" s="17"/>
      <c r="D4" s="17"/>
      <c r="E4" s="18"/>
    </row>
    <row r="5" spans="2:8" x14ac:dyDescent="0.25">
      <c r="B5" s="16" t="s">
        <v>2</v>
      </c>
      <c r="C5" s="17"/>
      <c r="D5" s="17"/>
      <c r="E5" s="18"/>
    </row>
    <row r="6" spans="2:8" x14ac:dyDescent="0.25">
      <c r="B6" s="16" t="s">
        <v>3</v>
      </c>
      <c r="C6" s="17"/>
      <c r="D6" s="17"/>
      <c r="E6" s="18"/>
    </row>
    <row r="7" spans="2:8" x14ac:dyDescent="0.25">
      <c r="B7" s="19" t="s">
        <v>4</v>
      </c>
      <c r="C7" s="20"/>
      <c r="D7" s="20"/>
      <c r="E7" s="21"/>
      <c r="H7" s="4"/>
    </row>
    <row r="8" spans="2:8" x14ac:dyDescent="0.25">
      <c r="B8" s="5"/>
      <c r="C8" s="3"/>
      <c r="D8" s="3"/>
      <c r="E8" s="3"/>
    </row>
    <row r="9" spans="2:8" ht="13.5" customHeight="1" x14ac:dyDescent="0.25">
      <c r="B9" s="22" t="s">
        <v>5</v>
      </c>
      <c r="C9" s="23"/>
      <c r="D9" s="23"/>
      <c r="E9" s="24"/>
    </row>
    <row r="10" spans="2:8" ht="15.5" customHeight="1" x14ac:dyDescent="0.25">
      <c r="B10" s="25" t="s">
        <v>6</v>
      </c>
      <c r="C10" s="26" t="s">
        <v>7</v>
      </c>
      <c r="D10" s="27" t="s">
        <v>8</v>
      </c>
      <c r="E10" s="28" t="s">
        <v>9</v>
      </c>
    </row>
    <row r="11" spans="2:8" x14ac:dyDescent="0.25">
      <c r="B11" s="29" t="s">
        <v>10</v>
      </c>
      <c r="C11" s="30">
        <f>SUM(C12:C12)</f>
        <v>73696682.347826093</v>
      </c>
      <c r="D11" s="31">
        <f>D12</f>
        <v>358396.23</v>
      </c>
      <c r="E11" s="32">
        <f t="shared" ref="E11:E16" si="0">D11/$C$11</f>
        <v>4.8631257009437408E-3</v>
      </c>
    </row>
    <row r="12" spans="2:8" x14ac:dyDescent="0.25">
      <c r="B12" s="33" t="s">
        <v>11</v>
      </c>
      <c r="C12" s="34">
        <f>74506536/184*182</f>
        <v>73696682.347826093</v>
      </c>
      <c r="D12" s="35">
        <v>358396.23</v>
      </c>
      <c r="E12" s="36">
        <f t="shared" si="0"/>
        <v>4.8631257009437408E-3</v>
      </c>
    </row>
    <row r="13" spans="2:8" x14ac:dyDescent="0.25">
      <c r="B13" s="29" t="s">
        <v>12</v>
      </c>
      <c r="C13" s="37">
        <f>SUM(C14:C16)</f>
        <v>73696682.349999994</v>
      </c>
      <c r="D13" s="31">
        <f>SUM(D14:D16)</f>
        <v>9578428.4600000009</v>
      </c>
      <c r="E13" s="32">
        <f t="shared" si="0"/>
        <v>0.12997095873044476</v>
      </c>
      <c r="H13" s="6"/>
    </row>
    <row r="14" spans="2:8" x14ac:dyDescent="0.25">
      <c r="B14" s="33" t="s">
        <v>13</v>
      </c>
      <c r="C14" s="34">
        <v>29500781.944704998</v>
      </c>
      <c r="D14" s="38">
        <v>4365971.91</v>
      </c>
      <c r="E14" s="36">
        <f t="shared" si="0"/>
        <v>5.9242448518834687E-2</v>
      </c>
    </row>
    <row r="15" spans="2:8" x14ac:dyDescent="0.25">
      <c r="B15" s="33" t="s">
        <v>14</v>
      </c>
      <c r="C15" s="34">
        <v>44195900.405294999</v>
      </c>
      <c r="D15" s="38">
        <v>5212456.55</v>
      </c>
      <c r="E15" s="36">
        <f t="shared" si="0"/>
        <v>7.0728510211610043E-2</v>
      </c>
    </row>
    <row r="16" spans="2:8" x14ac:dyDescent="0.25">
      <c r="B16" s="39" t="s">
        <v>15</v>
      </c>
      <c r="C16" s="34">
        <v>0</v>
      </c>
      <c r="D16" s="40">
        <v>0</v>
      </c>
      <c r="E16" s="36">
        <f t="shared" si="0"/>
        <v>0</v>
      </c>
    </row>
    <row r="17" spans="2:5" ht="15" customHeight="1" x14ac:dyDescent="0.25">
      <c r="B17" s="41" t="s">
        <v>16</v>
      </c>
      <c r="C17" s="42"/>
      <c r="D17" s="43">
        <f>D11-D13</f>
        <v>-9220032.2300000004</v>
      </c>
      <c r="E17" s="44"/>
    </row>
    <row r="18" spans="2:5" ht="17.5" customHeight="1" x14ac:dyDescent="0.25">
      <c r="B18" s="45" t="str">
        <f>[1]JAN!B17</f>
        <v>Fonte: DAF/HCAMP GCPLAN/AGIR e CORC/AGIR</v>
      </c>
      <c r="C18" s="45"/>
      <c r="D18" s="45"/>
      <c r="E18" s="45"/>
    </row>
    <row r="19" spans="2:5" x14ac:dyDescent="0.25">
      <c r="B19" s="7"/>
      <c r="C19" s="7"/>
      <c r="D19" s="8"/>
      <c r="E19" s="7"/>
    </row>
    <row r="20" spans="2:5" x14ac:dyDescent="0.25">
      <c r="B20" s="46" t="str">
        <f>[1]JAN!B19</f>
        <v xml:space="preserve">Notas: </v>
      </c>
      <c r="C20" s="46"/>
      <c r="D20" s="46"/>
      <c r="E20" s="46"/>
    </row>
    <row r="21" spans="2:5" ht="9" customHeight="1" x14ac:dyDescent="0.25">
      <c r="B21" s="7"/>
      <c r="C21" s="7"/>
      <c r="D21" s="7"/>
      <c r="E21" s="7"/>
    </row>
    <row r="22" spans="2:5" s="9" customFormat="1" ht="25" customHeight="1" x14ac:dyDescent="0.25">
      <c r="B22" s="11" t="s">
        <v>17</v>
      </c>
      <c r="C22" s="11"/>
      <c r="D22" s="11"/>
      <c r="E22" s="11"/>
    </row>
    <row r="23" spans="2:5" s="9" customFormat="1" ht="29" customHeight="1" x14ac:dyDescent="0.25">
      <c r="B23" s="12" t="s">
        <v>18</v>
      </c>
      <c r="C23" s="12"/>
      <c r="D23" s="12"/>
      <c r="E23" s="12"/>
    </row>
    <row r="24" spans="2:5" ht="58" customHeight="1" x14ac:dyDescent="0.25">
      <c r="B24" s="12" t="s">
        <v>19</v>
      </c>
      <c r="C24" s="12"/>
      <c r="D24" s="12"/>
      <c r="E24" s="12"/>
    </row>
    <row r="26" spans="2:5" ht="15.5" x14ac:dyDescent="0.35">
      <c r="B26" s="10"/>
    </row>
  </sheetData>
  <mergeCells count="11">
    <mergeCell ref="B9:E9"/>
    <mergeCell ref="B3:E3"/>
    <mergeCell ref="B4:E4"/>
    <mergeCell ref="B5:E5"/>
    <mergeCell ref="B6:E6"/>
    <mergeCell ref="B7:E7"/>
    <mergeCell ref="B18:E18"/>
    <mergeCell ref="B20:E20"/>
    <mergeCell ref="B22:E22"/>
    <mergeCell ref="B23:E23"/>
    <mergeCell ref="B24:E24"/>
  </mergeCells>
  <pageMargins left="0.511811024" right="0.511811024" top="0.78740157499999996" bottom="0.78740157499999996" header="0.31496062000000002" footer="0.31496062000000002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Execução Mensal - Setembro 21</vt:lpstr>
      <vt:lpstr>'Execução Mensal - Setembro 21'!Area_de_impressao</vt:lpstr>
      <vt:lpstr>'Execução Mensal - Setembro 21'!OLE_LINK1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Thaynara de Jesus Santos</dc:creator>
  <cp:lastModifiedBy>Giovani Lima de Souza</cp:lastModifiedBy>
  <dcterms:created xsi:type="dcterms:W3CDTF">2021-12-10T20:54:09Z</dcterms:created>
  <dcterms:modified xsi:type="dcterms:W3CDTF">2022-01-14T18:58:57Z</dcterms:modified>
</cp:coreProperties>
</file>